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OLE_LINK1" localSheetId="0">Sheet1!$E$3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3"/>
</calcChain>
</file>

<file path=xl/sharedStrings.xml><?xml version="1.0" encoding="utf-8"?>
<sst xmlns="http://schemas.openxmlformats.org/spreadsheetml/2006/main" count="119" uniqueCount="45">
  <si>
    <t>Description</t>
  </si>
  <si>
    <t>SCREW</t>
  </si>
  <si>
    <t>DOWEL</t>
  </si>
  <si>
    <t>WASHER</t>
  </si>
  <si>
    <t>NUT</t>
  </si>
  <si>
    <t>LOCK NUT</t>
  </si>
  <si>
    <t>PLAQUE</t>
  </si>
  <si>
    <t>DEADENING</t>
  </si>
  <si>
    <t>SUCTION MOTOR</t>
  </si>
  <si>
    <t>SHROUD</t>
  </si>
  <si>
    <t>FAIRLEAD</t>
  </si>
  <si>
    <t>STUD BOLT</t>
  </si>
  <si>
    <t>DISTRIBUTOR</t>
  </si>
  <si>
    <t>PIPE</t>
  </si>
  <si>
    <t>QTY</t>
  </si>
  <si>
    <t>SKU</t>
  </si>
  <si>
    <t>ITEM</t>
  </si>
  <si>
    <t>E82638</t>
  </si>
  <si>
    <t>E88017</t>
  </si>
  <si>
    <t>E83886</t>
  </si>
  <si>
    <t>E83878</t>
  </si>
  <si>
    <t>E87287</t>
  </si>
  <si>
    <t>E83859</t>
  </si>
  <si>
    <t>E83547</t>
  </si>
  <si>
    <t>E82761</t>
  </si>
  <si>
    <t>E83550</t>
  </si>
  <si>
    <t>E83665</t>
  </si>
  <si>
    <t>E20123</t>
  </si>
  <si>
    <t>E83879</t>
  </si>
  <si>
    <t>E82256</t>
  </si>
  <si>
    <t>E83535</t>
  </si>
  <si>
    <t>E87972</t>
  </si>
  <si>
    <t>E87973</t>
  </si>
  <si>
    <t>E87974</t>
  </si>
  <si>
    <t>E81686</t>
  </si>
  <si>
    <t>E83944</t>
  </si>
  <si>
    <t>E87975</t>
  </si>
  <si>
    <t>E85789</t>
  </si>
  <si>
    <t>E83852</t>
  </si>
  <si>
    <t>E83367</t>
  </si>
  <si>
    <t>E85790</t>
  </si>
  <si>
    <t>E88297</t>
  </si>
  <si>
    <t>E82798</t>
  </si>
  <si>
    <t>E87976</t>
  </si>
  <si>
    <t>E81618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</si>
</sst>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0" fontId="5" fillId="0" borderId="0" xfId="0" applyFont="1"/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1"/>
  <sheetViews>
    <sheetView tabSelected="1" workbookViewId="0">
      <selection activeCell="H3" sqref="H3:H41"/>
    </sheetView>
  </sheetViews>
  <sheetFormatPr defaultRowHeight="15"/>
  <cols>
    <col min="2" max="2" width="8.140625" customWidth="1"/>
    <col min="3" max="3" width="6.140625" bestFit="1" customWidth="1"/>
    <col min="4" max="4" width="24.140625" customWidth="1"/>
    <col min="5" max="5" width="7.7109375" style="8" customWidth="1"/>
    <col min="6" max="6" width="19.7109375" customWidth="1"/>
    <col min="8" max="8" width="41.7109375" customWidth="1"/>
  </cols>
  <sheetData>
    <row r="2" spans="2:8">
      <c r="B2" t="s">
        <v>16</v>
      </c>
      <c r="D2" t="s">
        <v>15</v>
      </c>
      <c r="E2" s="7" t="s">
        <v>14</v>
      </c>
      <c r="F2" s="1" t="s">
        <v>0</v>
      </c>
    </row>
    <row r="3" spans="2:8">
      <c r="B3" s="2">
        <v>60</v>
      </c>
      <c r="C3" s="2">
        <v>408871</v>
      </c>
      <c r="D3" s="6" t="str">
        <f>IF(ISNA(VLOOKUP(C3,[1]Sheet2!$F$2:$I$17496,4,FALSE))=TRUE,(C3),(LEFT(VLOOKUP(C3,[1]Sheet2!$F$2:$I$17496,4,FALSE),6)))</f>
        <v>E82638</v>
      </c>
      <c r="F3" s="3" t="s">
        <v>1</v>
      </c>
      <c r="H3" s="6" t="str">
        <f>IFERROR(VLOOKUP(TRIM(C3),[2]!Table_Query_from_BetcoViews[[AlternateID]:[ItemDescr2]],5,FALSE),F3)</f>
        <v>Screw, Pan Hd Phil Self Tap M3.9x13 SS</v>
      </c>
    </row>
    <row r="4" spans="2:8">
      <c r="B4" s="2">
        <v>61</v>
      </c>
      <c r="C4" s="2">
        <v>408916</v>
      </c>
      <c r="D4" s="6">
        <f>IF(ISNA(VLOOKUP(C4,[1]Sheet2!$F$2:$I$17496,4,FALSE))=TRUE,(C4),(LEFT(VLOOKUP(C4,[1]Sheet2!$F$2:$I$17496,4,FALSE),6)))</f>
        <v>408916</v>
      </c>
      <c r="F4" s="3" t="s">
        <v>2</v>
      </c>
      <c r="H4" s="6" t="str">
        <f>IFERROR(VLOOKUP(TRIM(C4),[2]!Table_Query_from_BetcoViews[[AlternateID]:[ItemDescr2]],5,FALSE),F4)</f>
        <v>DOWEL</v>
      </c>
    </row>
    <row r="5" spans="2:8">
      <c r="B5" s="2">
        <v>62</v>
      </c>
      <c r="C5" s="2">
        <v>408883</v>
      </c>
      <c r="D5" s="6" t="str">
        <f>IF(ISNA(VLOOKUP(C5,[1]Sheet2!$F$2:$I$17496,4,FALSE))=TRUE,(C5),(LEFT(VLOOKUP(C5,[1]Sheet2!$F$2:$I$17496,4,FALSE),6)))</f>
        <v>E88017</v>
      </c>
      <c r="F5" s="3" t="s">
        <v>1</v>
      </c>
      <c r="H5" s="6" t="str">
        <f>IFERROR(VLOOKUP(TRIM(C5),[2]!Table_Query_from_BetcoViews[[AlternateID]:[ItemDescr2]],5,FALSE),F5)</f>
        <v>Screw, Pan Hd Phil Self Tap M4.8x13 SS</v>
      </c>
    </row>
    <row r="6" spans="2:8">
      <c r="B6" s="2">
        <v>63</v>
      </c>
      <c r="C6" s="2">
        <v>408636</v>
      </c>
      <c r="D6" s="6" t="str">
        <f>IF(ISNA(VLOOKUP(C6,[1]Sheet2!$F$2:$I$17496,4,FALSE))=TRUE,(C6),(LEFT(VLOOKUP(C6,[1]Sheet2!$F$2:$I$17496,4,FALSE),6)))</f>
        <v>E83886</v>
      </c>
      <c r="F6" s="3" t="s">
        <v>1</v>
      </c>
      <c r="H6" s="6" t="str">
        <f>IFERROR(VLOOKUP(TRIM(C6),[2]!Table_Query_from_BetcoViews[[AlternateID]:[ItemDescr2]],5,FALSE),F6)</f>
        <v>Bolt, Hex M4x25 SS Full Thread</v>
      </c>
    </row>
    <row r="7" spans="2:8">
      <c r="B7" s="2">
        <v>64</v>
      </c>
      <c r="C7" s="2">
        <v>409153</v>
      </c>
      <c r="D7" s="6" t="str">
        <f>IF(ISNA(VLOOKUP(C7,[1]Sheet2!$F$2:$I$17496,4,FALSE))=TRUE,(C7),(LEFT(VLOOKUP(C7,[1]Sheet2!$F$2:$I$17496,4,FALSE),6)))</f>
        <v>E83878</v>
      </c>
      <c r="F7" s="3" t="s">
        <v>3</v>
      </c>
      <c r="H7" s="6" t="str">
        <f>IFERROR(VLOOKUP(TRIM(C7),[2]!Table_Query_from_BetcoViews[[AlternateID]:[ItemDescr2]],5,FALSE),F7)</f>
        <v>Flat Washer M5x20x1.5 Zinc</v>
      </c>
    </row>
    <row r="8" spans="2:8">
      <c r="B8" s="2">
        <v>65</v>
      </c>
      <c r="C8" s="2">
        <v>409035</v>
      </c>
      <c r="D8" s="6" t="str">
        <f>IF(ISNA(VLOOKUP(C8,[1]Sheet2!$F$2:$I$17496,4,FALSE))=TRUE,(C8),(LEFT(VLOOKUP(C8,[1]Sheet2!$F$2:$I$17496,4,FALSE),6)))</f>
        <v>E87287</v>
      </c>
      <c r="F8" s="3" t="s">
        <v>4</v>
      </c>
      <c r="H8" s="6" t="str">
        <f>IFERROR(VLOOKUP(TRIM(C8),[2]!Table_Query_from_BetcoViews[[AlternateID]:[ItemDescr2]],5,FALSE),F8)</f>
        <v>Nut Abila 52</v>
      </c>
    </row>
    <row r="9" spans="2:8">
      <c r="B9" s="2">
        <v>66</v>
      </c>
      <c r="C9" s="2">
        <v>409143</v>
      </c>
      <c r="D9" s="6" t="str">
        <f>IF(ISNA(VLOOKUP(C9,[1]Sheet2!$F$2:$I$17496,4,FALSE))=TRUE,(C9),(LEFT(VLOOKUP(C9,[1]Sheet2!$F$2:$I$17496,4,FALSE),6)))</f>
        <v>E83859</v>
      </c>
      <c r="F9" s="3" t="s">
        <v>3</v>
      </c>
      <c r="H9" s="6" t="str">
        <f>IFERROR(VLOOKUP(TRIM(C9),[2]!Table_Query_from_BetcoViews[[AlternateID]:[ItemDescr2]],5,FALSE),F9)</f>
        <v>Washer</v>
      </c>
    </row>
    <row r="10" spans="2:8">
      <c r="B10" s="2">
        <v>67</v>
      </c>
      <c r="C10" s="2">
        <v>407663</v>
      </c>
      <c r="D10" s="6" t="str">
        <f>IF(ISNA(VLOOKUP(C10,[1]Sheet2!$F$2:$I$17496,4,FALSE))=TRUE,(C10),(LEFT(VLOOKUP(C10,[1]Sheet2!$F$2:$I$17496,4,FALSE),6)))</f>
        <v>E83547</v>
      </c>
      <c r="F10" s="3" t="s">
        <v>1</v>
      </c>
      <c r="H10" s="6" t="str">
        <f>IFERROR(VLOOKUP(TRIM(C10),[2]!Table_Query_from_BetcoViews[[AlternateID]:[ItemDescr2]],5,FALSE),F10)</f>
        <v>M6x16 Bolt, Zinc Hex Head</v>
      </c>
    </row>
    <row r="11" spans="2:8">
      <c r="B11" s="2">
        <v>68</v>
      </c>
      <c r="C11" s="2">
        <v>409156</v>
      </c>
      <c r="D11" s="6" t="str">
        <f>IF(ISNA(VLOOKUP(C11,[1]Sheet2!$F$2:$I$17496,4,FALSE))=TRUE,(C11),(LEFT(VLOOKUP(C11,[1]Sheet2!$F$2:$I$17496,4,FALSE),6)))</f>
        <v>E82761</v>
      </c>
      <c r="F11" s="3" t="s">
        <v>3</v>
      </c>
      <c r="H11" s="6" t="str">
        <f>IFERROR(VLOOKUP(TRIM(C11),[2]!Table_Query_from_BetcoViews[[AlternateID]:[ItemDescr2]],5,FALSE),F11)</f>
        <v>Washer 6x12x1.6</v>
      </c>
    </row>
    <row r="12" spans="2:8">
      <c r="B12" s="2">
        <v>69</v>
      </c>
      <c r="C12" s="2">
        <v>409082</v>
      </c>
      <c r="D12" s="6" t="str">
        <f>IF(ISNA(VLOOKUP(C12,[1]Sheet2!$F$2:$I$17496,4,FALSE))=TRUE,(C12),(LEFT(VLOOKUP(C12,[1]Sheet2!$F$2:$I$17496,4,FALSE),6)))</f>
        <v>E83550</v>
      </c>
      <c r="F12" s="3" t="s">
        <v>5</v>
      </c>
      <c r="H12" s="6" t="str">
        <f>IFERROR(VLOOKUP(TRIM(C12),[2]!Table_Query_from_BetcoViews[[AlternateID]:[ItemDescr2]],5,FALSE),F12)</f>
        <v>NyLoc Hex Nut, M6 Zinc</v>
      </c>
    </row>
    <row r="13" spans="2:8">
      <c r="B13" s="2">
        <v>70</v>
      </c>
      <c r="C13" s="2">
        <v>407644</v>
      </c>
      <c r="D13" s="6" t="str">
        <f>IF(ISNA(VLOOKUP(C13,[1]Sheet2!$F$2:$I$17496,4,FALSE))=TRUE,(C13),(LEFT(VLOOKUP(C13,[1]Sheet2!$F$2:$I$17496,4,FALSE),6)))</f>
        <v>E83665</v>
      </c>
      <c r="F13" s="3" t="s">
        <v>1</v>
      </c>
      <c r="H13" s="6" t="str">
        <f>IFERROR(VLOOKUP(TRIM(C13),[2]!Table_Query_from_BetcoViews[[AlternateID]:[ItemDescr2]],5,FALSE),F13)</f>
        <v>Hex Bolt M5x12 Zinc</v>
      </c>
    </row>
    <row r="14" spans="2:8">
      <c r="B14" s="2">
        <v>71</v>
      </c>
      <c r="C14" s="2">
        <v>409154</v>
      </c>
      <c r="D14" s="6" t="str">
        <f>IF(ISNA(VLOOKUP(C14,[1]Sheet2!$F$2:$I$17496,4,FALSE))=TRUE,(C14),(LEFT(VLOOKUP(C14,[1]Sheet2!$F$2:$I$17496,4,FALSE),6)))</f>
        <v>E20123</v>
      </c>
      <c r="F14" s="3" t="s">
        <v>3</v>
      </c>
      <c r="H14" s="6" t="str">
        <f>IFERROR(VLOOKUP(TRIM(C14),[2]!Table_Query_from_BetcoViews[[AlternateID]:[ItemDescr2]],5,FALSE),F14)</f>
        <v>Lock Washer M5x1.6 Zinc</v>
      </c>
    </row>
    <row r="15" spans="2:8">
      <c r="B15" s="2">
        <v>72</v>
      </c>
      <c r="C15" s="2">
        <v>409150</v>
      </c>
      <c r="D15" s="6" t="str">
        <f>IF(ISNA(VLOOKUP(C15,[1]Sheet2!$F$2:$I$17496,4,FALSE))=TRUE,(C15),(LEFT(VLOOKUP(C15,[1]Sheet2!$F$2:$I$17496,4,FALSE),6)))</f>
        <v>E83879</v>
      </c>
      <c r="F15" s="3" t="s">
        <v>3</v>
      </c>
      <c r="H15" s="6" t="str">
        <f>IFERROR(VLOOKUP(TRIM(C15),[2]!Table_Query_from_BetcoViews[[AlternateID]:[ItemDescr2]],5,FALSE),F15)</f>
        <v>Flat Washer M5x11x1 Zinc</v>
      </c>
    </row>
    <row r="16" spans="2:8">
      <c r="B16" s="2">
        <v>73</v>
      </c>
      <c r="C16" s="2">
        <v>409080</v>
      </c>
      <c r="D16" s="6" t="str">
        <f>IF(ISNA(VLOOKUP(C16,[1]Sheet2!$F$2:$I$17496,4,FALSE))=TRUE,(C16),(LEFT(VLOOKUP(C16,[1]Sheet2!$F$2:$I$17496,4,FALSE),6)))</f>
        <v>E82256</v>
      </c>
      <c r="F16" s="3" t="s">
        <v>5</v>
      </c>
      <c r="H16" s="6" t="str">
        <f>IFERROR(VLOOKUP(TRIM(C16),[2]!Table_Query_from_BetcoViews[[AlternateID]:[ItemDescr2]],5,FALSE),F16)</f>
        <v>Nyloc Hex Nut, M5x7 Zinc</v>
      </c>
    </row>
    <row r="17" spans="2:8">
      <c r="B17" s="2">
        <v>74</v>
      </c>
      <c r="C17" s="2">
        <v>409036</v>
      </c>
      <c r="D17" s="6" t="str">
        <f>IF(ISNA(VLOOKUP(C17,[1]Sheet2!$F$2:$I$17496,4,FALSE))=TRUE,(C17),(LEFT(VLOOKUP(C17,[1]Sheet2!$F$2:$I$17496,4,FALSE),6)))</f>
        <v>E83535</v>
      </c>
      <c r="F17" s="3" t="s">
        <v>4</v>
      </c>
      <c r="H17" s="6" t="str">
        <f>IFERROR(VLOOKUP(TRIM(C17),[2]!Table_Query_from_BetcoViews[[AlternateID]:[ItemDescr2]],5,FALSE),F17)</f>
        <v>Hex Nut, M5x5 Zinc</v>
      </c>
    </row>
    <row r="18" spans="2:8">
      <c r="B18" s="2">
        <v>75</v>
      </c>
      <c r="C18" s="2">
        <v>408503</v>
      </c>
      <c r="D18" s="6" t="str">
        <f>IF(ISNA(VLOOKUP(C18,[1]Sheet2!$F$2:$I$17496,4,FALSE))=TRUE,(C18),(LEFT(VLOOKUP(C18,[1]Sheet2!$F$2:$I$17496,4,FALSE),6)))</f>
        <v>E87972</v>
      </c>
      <c r="F18" s="3" t="s">
        <v>1</v>
      </c>
      <c r="H18" s="6" t="str">
        <f>IFERROR(VLOOKUP(TRIM(C18),[2]!Table_Query_from_BetcoViews[[AlternateID]:[ItemDescr2]],5,FALSE),F18)</f>
        <v>Screw, Pan Hd Phil Self Tap M4.8x13 SS</v>
      </c>
    </row>
    <row r="19" spans="2:8">
      <c r="B19" s="2">
        <v>76</v>
      </c>
      <c r="C19" s="2">
        <v>205638</v>
      </c>
      <c r="D19" s="6" t="str">
        <f>IF(ISNA(VLOOKUP(C19,[1]Sheet2!$F$2:$I$17496,4,FALSE))=TRUE,(C19),(LEFT(VLOOKUP(C19,[1]Sheet2!$F$2:$I$17496,4,FALSE),6)))</f>
        <v>E87973</v>
      </c>
      <c r="E19" s="9">
        <v>1</v>
      </c>
      <c r="F19" s="3" t="s">
        <v>6</v>
      </c>
      <c r="H19" s="6" t="str">
        <f>IFERROR(VLOOKUP(TRIM(C19),[2]!Table_Query_from_BetcoViews[[AlternateID]:[ItemDescr2]],5,FALSE),F19)</f>
        <v>Plaque Tripla</v>
      </c>
    </row>
    <row r="20" spans="2:8">
      <c r="B20" s="2">
        <v>77</v>
      </c>
      <c r="C20" s="2">
        <v>405882</v>
      </c>
      <c r="D20" s="6" t="str">
        <f>IF(ISNA(VLOOKUP(C20,[1]Sheet2!$F$2:$I$17496,4,FALSE))=TRUE,(C20),(LEFT(VLOOKUP(C20,[1]Sheet2!$F$2:$I$17496,4,FALSE),6)))</f>
        <v>E87974</v>
      </c>
      <c r="E20" s="9">
        <v>1</v>
      </c>
      <c r="F20" s="4" t="s">
        <v>7</v>
      </c>
      <c r="H20" s="6" t="str">
        <f>IFERROR(VLOOKUP(TRIM(C20),[2]!Table_Query_from_BetcoViews[[AlternateID]:[ItemDescr2]],5,FALSE),F20)</f>
        <v>Deadening Tripla</v>
      </c>
    </row>
    <row r="21" spans="2:8">
      <c r="B21" s="2">
        <v>78</v>
      </c>
      <c r="C21" s="2">
        <v>209819</v>
      </c>
      <c r="D21" s="6" t="str">
        <f>IF(ISNA(VLOOKUP(C21,[1]Sheet2!$F$2:$I$17496,4,FALSE))=TRUE,(C21),(LEFT(VLOOKUP(C21,[1]Sheet2!$F$2:$I$17496,4,FALSE),6)))</f>
        <v>E81686</v>
      </c>
      <c r="E21" s="9">
        <v>1</v>
      </c>
      <c r="F21" s="4" t="s">
        <v>8</v>
      </c>
      <c r="H21" s="6" t="str">
        <f>IFERROR(VLOOKUP(TRIM(C21),[2]!Table_Query_from_BetcoViews[[AlternateID]:[ItemDescr2]],5,FALSE),F21)</f>
        <v>Motor, Vacuum Tripla</v>
      </c>
    </row>
    <row r="22" spans="2:8">
      <c r="B22" s="2">
        <v>79</v>
      </c>
      <c r="C22" s="2">
        <v>405936</v>
      </c>
      <c r="D22" s="6" t="str">
        <f>IF(ISNA(VLOOKUP(C22,[1]Sheet2!$F$2:$I$17496,4,FALSE))=TRUE,(C22),(LEFT(VLOOKUP(C22,[1]Sheet2!$F$2:$I$17496,4,FALSE),6)))</f>
        <v>E83944</v>
      </c>
      <c r="E22" s="9">
        <v>1</v>
      </c>
      <c r="F22" s="4" t="s">
        <v>9</v>
      </c>
      <c r="H22" s="6" t="str">
        <f>IFERROR(VLOOKUP(TRIM(C22),[2]!Table_Query_from_BetcoViews[[AlternateID]:[ItemDescr2]],5,FALSE),F22)</f>
        <v>Sound Deadening Foam</v>
      </c>
    </row>
    <row r="23" spans="2:8">
      <c r="B23" s="2">
        <v>80</v>
      </c>
      <c r="C23" s="2">
        <v>409810</v>
      </c>
      <c r="D23" s="6" t="str">
        <f>IF(ISNA(VLOOKUP(C23,[1]Sheet2!$F$2:$I$17496,4,FALSE))=TRUE,(C23),(LEFT(VLOOKUP(C23,[1]Sheet2!$F$2:$I$17496,4,FALSE),6)))</f>
        <v>E87975</v>
      </c>
      <c r="F23" s="4" t="s">
        <v>10</v>
      </c>
      <c r="H23" s="6" t="str">
        <f>IFERROR(VLOOKUP(TRIM(C23),[2]!Table_Query_from_BetcoViews[[AlternateID]:[ItemDescr2]],5,FALSE),F23)</f>
        <v>Stud Bolt Tripla</v>
      </c>
    </row>
    <row r="24" spans="2:8">
      <c r="B24" s="2">
        <v>81</v>
      </c>
      <c r="C24" s="2">
        <v>409150</v>
      </c>
      <c r="D24" s="6" t="str">
        <f>IF(ISNA(VLOOKUP(C24,[1]Sheet2!$F$2:$I$17496,4,FALSE))=TRUE,(C24),(LEFT(VLOOKUP(C24,[1]Sheet2!$F$2:$I$17496,4,FALSE),6)))</f>
        <v>E83879</v>
      </c>
      <c r="F24" s="4" t="s">
        <v>3</v>
      </c>
      <c r="H24" s="6" t="str">
        <f>IFERROR(VLOOKUP(TRIM(C24),[2]!Table_Query_from_BetcoViews[[AlternateID]:[ItemDescr2]],5,FALSE),F24)</f>
        <v>Flat Washer M5x11x1 Zinc</v>
      </c>
    </row>
    <row r="25" spans="2:8">
      <c r="B25" s="2">
        <v>82</v>
      </c>
      <c r="C25" s="2">
        <v>408854</v>
      </c>
      <c r="D25" s="6">
        <f>IF(ISNA(VLOOKUP(C25,[1]Sheet2!$F$2:$I$17496,4,FALSE))=TRUE,(C25),(LEFT(VLOOKUP(C25,[1]Sheet2!$F$2:$I$17496,4,FALSE),6)))</f>
        <v>408854</v>
      </c>
      <c r="F25" s="3" t="s">
        <v>1</v>
      </c>
      <c r="H25" s="6" t="str">
        <f>IFERROR(VLOOKUP(TRIM(C25),[2]!Table_Query_from_BetcoViews[[AlternateID]:[ItemDescr2]],5,FALSE),F25)</f>
        <v>SCREW</v>
      </c>
    </row>
    <row r="26" spans="2:8">
      <c r="B26" s="2">
        <v>83</v>
      </c>
      <c r="C26" s="2">
        <v>206747</v>
      </c>
      <c r="D26" s="6" t="str">
        <f>IF(ISNA(VLOOKUP(C26,[1]Sheet2!$F$2:$I$17496,4,FALSE))=TRUE,(C26),(LEFT(VLOOKUP(C26,[1]Sheet2!$F$2:$I$17496,4,FALSE),6)))</f>
        <v>E85789</v>
      </c>
      <c r="F26" s="3" t="s">
        <v>6</v>
      </c>
      <c r="H26" s="6" t="str">
        <f>IFERROR(VLOOKUP(TRIM(C26),[2]!Table_Query_from_BetcoViews[[AlternateID]:[ItemDescr2]],5,FALSE),F26)</f>
        <v>Vacuum Plate</v>
      </c>
    </row>
    <row r="27" spans="2:8">
      <c r="B27" s="2">
        <v>84</v>
      </c>
      <c r="C27" s="2">
        <v>409040</v>
      </c>
      <c r="D27" s="6" t="str">
        <f>IF(ISNA(VLOOKUP(C27,[1]Sheet2!$F$2:$I$17496,4,FALSE))=TRUE,(C27),(LEFT(VLOOKUP(C27,[1]Sheet2!$F$2:$I$17496,4,FALSE),6)))</f>
        <v>E83852</v>
      </c>
      <c r="F27" s="3" t="s">
        <v>4</v>
      </c>
      <c r="H27" s="6" t="str">
        <f>IFERROR(VLOOKUP(TRIM(C27),[2]!Table_Query_from_BetcoViews[[AlternateID]:[ItemDescr2]],5,FALSE),F27)</f>
        <v>Hex Nut, M6x5</v>
      </c>
    </row>
    <row r="28" spans="2:8">
      <c r="B28" s="2">
        <v>85</v>
      </c>
      <c r="C28" s="2">
        <v>408853</v>
      </c>
      <c r="D28" s="6" t="str">
        <f>IF(ISNA(VLOOKUP(C28,[1]Sheet2!$F$2:$I$17496,4,FALSE))=TRUE,(C28),(LEFT(VLOOKUP(C28,[1]Sheet2!$F$2:$I$17496,4,FALSE),6)))</f>
        <v>E83367</v>
      </c>
      <c r="F28" s="3" t="s">
        <v>1</v>
      </c>
      <c r="H28" s="6" t="str">
        <f>IFERROR(VLOOKUP(TRIM(C28),[2]!Table_Query_from_BetcoViews[[AlternateID]:[ItemDescr2]],5,FALSE),F28)</f>
        <v>Screw</v>
      </c>
    </row>
    <row r="29" spans="2:8">
      <c r="B29" s="2">
        <v>86</v>
      </c>
      <c r="C29" s="2">
        <v>405881</v>
      </c>
      <c r="D29" s="6" t="str">
        <f>IF(ISNA(VLOOKUP(C29,[1]Sheet2!$F$2:$I$17496,4,FALSE))=TRUE,(C29),(LEFT(VLOOKUP(C29,[1]Sheet2!$F$2:$I$17496,4,FALSE),6)))</f>
        <v>E85790</v>
      </c>
      <c r="F29" s="4" t="s">
        <v>7</v>
      </c>
      <c r="H29" s="6" t="str">
        <f>IFERROR(VLOOKUP(TRIM(C29),[2]!Table_Query_from_BetcoViews[[AlternateID]:[ItemDescr2]],5,FALSE),F29)</f>
        <v>Gasket</v>
      </c>
    </row>
    <row r="30" spans="2:8">
      <c r="B30" s="5">
        <v>87</v>
      </c>
      <c r="C30" s="5">
        <v>409040</v>
      </c>
      <c r="D30" s="6" t="str">
        <f>IF(ISNA(VLOOKUP(C30,[1]Sheet2!$F$2:$I$17496,4,FALSE))=TRUE,(C30),(LEFT(VLOOKUP(C30,[1]Sheet2!$F$2:$I$17496,4,FALSE),6)))</f>
        <v>E83852</v>
      </c>
      <c r="F30" s="3" t="s">
        <v>4</v>
      </c>
      <c r="H30" s="6" t="str">
        <f>IFERROR(VLOOKUP(TRIM(C30),[2]!Table_Query_from_BetcoViews[[AlternateID]:[ItemDescr2]],5,FALSE),F30)</f>
        <v>Hex Nut, M6x5</v>
      </c>
    </row>
    <row r="31" spans="2:8">
      <c r="B31" s="2">
        <v>88</v>
      </c>
      <c r="C31" s="2">
        <v>205150</v>
      </c>
      <c r="D31" s="6" t="str">
        <f>IF(ISNA(VLOOKUP(C31,[1]Sheet2!$F$2:$I$17496,4,FALSE))=TRUE,(C31),(LEFT(VLOOKUP(C31,[1]Sheet2!$F$2:$I$17496,4,FALSE),6)))</f>
        <v>E88297</v>
      </c>
      <c r="F31" s="4" t="s">
        <v>11</v>
      </c>
      <c r="H31" s="6" t="str">
        <f>IFERROR(VLOOKUP(TRIM(C31),[2]!Table_Query_from_BetcoViews[[AlternateID]:[ItemDescr2]],5,FALSE),F31)</f>
        <v>Stud Bolt M6 x 115</v>
      </c>
    </row>
    <row r="32" spans="2:8">
      <c r="B32" s="2">
        <v>89</v>
      </c>
      <c r="C32" s="2">
        <v>409810</v>
      </c>
      <c r="D32" s="6" t="str">
        <f>IF(ISNA(VLOOKUP(C32,[1]Sheet2!$F$2:$I$17496,4,FALSE))=TRUE,(C32),(LEFT(VLOOKUP(C32,[1]Sheet2!$F$2:$I$17496,4,FALSE),6)))</f>
        <v>E87975</v>
      </c>
      <c r="F32" s="4" t="s">
        <v>10</v>
      </c>
      <c r="H32" s="6" t="str">
        <f>IFERROR(VLOOKUP(TRIM(C32),[2]!Table_Query_from_BetcoViews[[AlternateID]:[ItemDescr2]],5,FALSE),F32)</f>
        <v>Stud Bolt Tripla</v>
      </c>
    </row>
    <row r="33" spans="2:8">
      <c r="B33" s="5">
        <v>90</v>
      </c>
      <c r="C33" s="5">
        <v>409160</v>
      </c>
      <c r="D33" s="6" t="str">
        <f>IF(ISNA(VLOOKUP(C33,[1]Sheet2!$F$2:$I$17496,4,FALSE))=TRUE,(C33),(LEFT(VLOOKUP(C33,[1]Sheet2!$F$2:$I$17496,4,FALSE),6)))</f>
        <v>E82798</v>
      </c>
      <c r="F33" s="4" t="s">
        <v>3</v>
      </c>
      <c r="H33" s="6" t="str">
        <f>IFERROR(VLOOKUP(TRIM(C33),[2]!Table_Query_from_BetcoViews[[AlternateID]:[ItemDescr2]],5,FALSE),F33)</f>
        <v>Washer, 6x18x1.5</v>
      </c>
    </row>
    <row r="34" spans="2:8">
      <c r="B34" s="5">
        <v>91</v>
      </c>
      <c r="C34" s="5">
        <v>409082</v>
      </c>
      <c r="D34" s="6" t="str">
        <f>IF(ISNA(VLOOKUP(C34,[1]Sheet2!$F$2:$I$17496,4,FALSE))=TRUE,(C34),(LEFT(VLOOKUP(C34,[1]Sheet2!$F$2:$I$17496,4,FALSE),6)))</f>
        <v>E83550</v>
      </c>
      <c r="F34" s="3" t="s">
        <v>5</v>
      </c>
      <c r="H34" s="6" t="str">
        <f>IFERROR(VLOOKUP(TRIM(C34),[2]!Table_Query_from_BetcoViews[[AlternateID]:[ItemDescr2]],5,FALSE),F34)</f>
        <v>NyLoc Hex Nut, M6 Zinc</v>
      </c>
    </row>
    <row r="35" spans="2:8">
      <c r="B35" s="2">
        <v>92</v>
      </c>
      <c r="C35" s="2">
        <v>405883</v>
      </c>
      <c r="D35" s="6" t="str">
        <f>IF(ISNA(VLOOKUP(C35,[1]Sheet2!$F$2:$I$17496,4,FALSE))=TRUE,(C35),(LEFT(VLOOKUP(C35,[1]Sheet2!$F$2:$I$17496,4,FALSE),6)))</f>
        <v>E87976</v>
      </c>
      <c r="F35" s="4" t="s">
        <v>7</v>
      </c>
      <c r="H35" s="6" t="str">
        <f>IFERROR(VLOOKUP(TRIM(C35),[2]!Table_Query_from_BetcoViews[[AlternateID]:[ItemDescr2]],5,FALSE),F35)</f>
        <v>Deadening Tripla</v>
      </c>
    </row>
    <row r="36" spans="2:8">
      <c r="B36" s="5">
        <v>93</v>
      </c>
      <c r="C36" s="5">
        <v>405880</v>
      </c>
      <c r="D36" s="6">
        <f>IF(ISNA(VLOOKUP(C36,[1]Sheet2!$F$2:$I$17496,4,FALSE))=TRUE,(C36),(LEFT(VLOOKUP(C36,[1]Sheet2!$F$2:$I$17496,4,FALSE),6)))</f>
        <v>405880</v>
      </c>
      <c r="F36" s="4" t="s">
        <v>7</v>
      </c>
      <c r="H36" s="6" t="str">
        <f>IFERROR(VLOOKUP(TRIM(C36),[2]!Table_Query_from_BetcoViews[[AlternateID]:[ItemDescr2]],5,FALSE),F36)</f>
        <v>DEADENING</v>
      </c>
    </row>
    <row r="37" spans="2:8">
      <c r="B37" s="5">
        <v>94</v>
      </c>
      <c r="C37" s="5">
        <v>205637</v>
      </c>
      <c r="D37" s="6">
        <f>IF(ISNA(VLOOKUP(C37,[1]Sheet2!$F$2:$I$17496,4,FALSE))=TRUE,(C37),(LEFT(VLOOKUP(C37,[1]Sheet2!$F$2:$I$17496,4,FALSE),6)))</f>
        <v>205637</v>
      </c>
      <c r="F37" s="4" t="s">
        <v>12</v>
      </c>
      <c r="H37" s="6" t="str">
        <f>IFERROR(VLOOKUP(TRIM(C37),[2]!Table_Query_from_BetcoViews[[AlternateID]:[ItemDescr2]],5,FALSE),F37)</f>
        <v>DISTRIBUTOR</v>
      </c>
    </row>
    <row r="38" spans="2:8">
      <c r="B38" s="5">
        <v>95</v>
      </c>
      <c r="C38" s="5">
        <v>405879</v>
      </c>
      <c r="D38" s="6">
        <f>IF(ISNA(VLOOKUP(C38,[1]Sheet2!$F$2:$I$17496,4,FALSE))=TRUE,(C38),(LEFT(VLOOKUP(C38,[1]Sheet2!$F$2:$I$17496,4,FALSE),6)))</f>
        <v>405879</v>
      </c>
      <c r="F38" s="4" t="s">
        <v>7</v>
      </c>
      <c r="H38" s="6" t="str">
        <f>IFERROR(VLOOKUP(TRIM(C38),[2]!Table_Query_from_BetcoViews[[AlternateID]:[ItemDescr2]],5,FALSE),F38)</f>
        <v>DEADENING</v>
      </c>
    </row>
    <row r="39" spans="2:8">
      <c r="B39" s="5">
        <v>96</v>
      </c>
      <c r="C39" s="5">
        <v>202212</v>
      </c>
      <c r="D39" s="6">
        <f>IF(ISNA(VLOOKUP(C39,[1]Sheet2!$F$2:$I$17496,4,FALSE))=TRUE,(C39),(LEFT(VLOOKUP(C39,[1]Sheet2!$F$2:$I$17496,4,FALSE),6)))</f>
        <v>202212</v>
      </c>
      <c r="F39" s="4" t="s">
        <v>13</v>
      </c>
      <c r="H39" s="6" t="str">
        <f>IFERROR(VLOOKUP(TRIM(C39),[2]!Table_Query_from_BetcoViews[[AlternateID]:[ItemDescr2]],5,FALSE),F39)</f>
        <v>PIPE</v>
      </c>
    </row>
    <row r="40" spans="2:8">
      <c r="B40" s="5">
        <v>97</v>
      </c>
      <c r="C40" s="5">
        <v>409149</v>
      </c>
      <c r="D40" s="6" t="str">
        <f>IF(ISNA(VLOOKUP(C40,[1]Sheet2!$F$2:$I$17496,4,FALSE))=TRUE,(C40),(LEFT(VLOOKUP(C40,[1]Sheet2!$F$2:$I$17496,4,FALSE),6)))</f>
        <v>E81618</v>
      </c>
      <c r="F40" s="3" t="s">
        <v>3</v>
      </c>
      <c r="H40" s="6" t="str">
        <f>IFERROR(VLOOKUP(TRIM(C40),[2]!Table_Query_from_BetcoViews[[AlternateID]:[ItemDescr2]],5,FALSE),F40)</f>
        <v>Flat Washer M5x10x1 SS</v>
      </c>
    </row>
    <row r="41" spans="2:8">
      <c r="B41" s="2">
        <v>98</v>
      </c>
      <c r="C41" s="2">
        <v>409040</v>
      </c>
      <c r="D41" s="6" t="str">
        <f>IF(ISNA(VLOOKUP(C41,[1]Sheet2!$F$2:$I$17496,4,FALSE))=TRUE,(C41),(LEFT(VLOOKUP(C41,[1]Sheet2!$F$2:$I$17496,4,FALSE),6)))</f>
        <v>E83852</v>
      </c>
      <c r="F41" s="3" t="s">
        <v>4</v>
      </c>
      <c r="H41" s="6" t="str">
        <f>IFERROR(VLOOKUP(TRIM(C41),[2]!Table_Query_from_BetcoViews[[AlternateID]:[ItemDescr2]],5,FALSE),F41)</f>
        <v>Hex Nut, M6x5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1"/>
  <sheetViews>
    <sheetView topLeftCell="A4" workbookViewId="0">
      <selection activeCell="C36" sqref="C36:C39"/>
    </sheetView>
  </sheetViews>
  <sheetFormatPr defaultRowHeight="15"/>
  <cols>
    <col min="1" max="1" width="12" customWidth="1"/>
    <col min="2" max="2" width="9.140625" style="10"/>
    <col min="3" max="3" width="13.140625" style="10" customWidth="1"/>
    <col min="4" max="4" width="9.140625" style="10"/>
    <col min="5" max="5" width="23.140625" customWidth="1"/>
  </cols>
  <sheetData>
    <row r="2" spans="2:5">
      <c r="B2" s="11" t="s">
        <v>16</v>
      </c>
      <c r="C2" s="11" t="s">
        <v>15</v>
      </c>
      <c r="D2" s="11" t="s">
        <v>14</v>
      </c>
      <c r="E2" s="12" t="s">
        <v>0</v>
      </c>
    </row>
    <row r="3" spans="2:5">
      <c r="B3" s="13">
        <v>60</v>
      </c>
      <c r="C3" s="13" t="s">
        <v>17</v>
      </c>
      <c r="D3" s="13"/>
      <c r="E3" s="14" t="s">
        <v>1</v>
      </c>
    </row>
    <row r="4" spans="2:5">
      <c r="B4" s="13">
        <v>61</v>
      </c>
      <c r="C4" s="15">
        <v>408916</v>
      </c>
      <c r="D4" s="13"/>
      <c r="E4" s="14" t="s">
        <v>2</v>
      </c>
    </row>
    <row r="5" spans="2:5">
      <c r="B5" s="13">
        <v>62</v>
      </c>
      <c r="C5" s="13" t="s">
        <v>18</v>
      </c>
      <c r="D5" s="13"/>
      <c r="E5" s="14" t="s">
        <v>1</v>
      </c>
    </row>
    <row r="6" spans="2:5">
      <c r="B6" s="13">
        <v>63</v>
      </c>
      <c r="C6" s="13" t="s">
        <v>19</v>
      </c>
      <c r="D6" s="13"/>
      <c r="E6" s="14" t="s">
        <v>1</v>
      </c>
    </row>
    <row r="7" spans="2:5">
      <c r="B7" s="13">
        <v>64</v>
      </c>
      <c r="C7" s="13" t="s">
        <v>20</v>
      </c>
      <c r="D7" s="13"/>
      <c r="E7" s="14" t="s">
        <v>3</v>
      </c>
    </row>
    <row r="8" spans="2:5">
      <c r="B8" s="13">
        <v>65</v>
      </c>
      <c r="C8" s="13" t="s">
        <v>21</v>
      </c>
      <c r="D8" s="13"/>
      <c r="E8" s="14" t="s">
        <v>4</v>
      </c>
    </row>
    <row r="9" spans="2:5">
      <c r="B9" s="13">
        <v>66</v>
      </c>
      <c r="C9" s="13" t="s">
        <v>22</v>
      </c>
      <c r="D9" s="13"/>
      <c r="E9" s="14" t="s">
        <v>3</v>
      </c>
    </row>
    <row r="10" spans="2:5">
      <c r="B10" s="13">
        <v>67</v>
      </c>
      <c r="C10" s="13" t="s">
        <v>23</v>
      </c>
      <c r="D10" s="13"/>
      <c r="E10" s="14" t="s">
        <v>1</v>
      </c>
    </row>
    <row r="11" spans="2:5">
      <c r="B11" s="13">
        <v>68</v>
      </c>
      <c r="C11" s="13" t="s">
        <v>24</v>
      </c>
      <c r="D11" s="13"/>
      <c r="E11" s="14" t="s">
        <v>3</v>
      </c>
    </row>
    <row r="12" spans="2:5">
      <c r="B12" s="13">
        <v>69</v>
      </c>
      <c r="C12" s="13" t="s">
        <v>25</v>
      </c>
      <c r="D12" s="13"/>
      <c r="E12" s="14" t="s">
        <v>5</v>
      </c>
    </row>
    <row r="13" spans="2:5">
      <c r="B13" s="13">
        <v>70</v>
      </c>
      <c r="C13" s="13" t="s">
        <v>26</v>
      </c>
      <c r="D13" s="13"/>
      <c r="E13" s="14" t="s">
        <v>1</v>
      </c>
    </row>
    <row r="14" spans="2:5">
      <c r="B14" s="13">
        <v>71</v>
      </c>
      <c r="C14" s="13" t="s">
        <v>27</v>
      </c>
      <c r="D14" s="13"/>
      <c r="E14" s="14" t="s">
        <v>3</v>
      </c>
    </row>
    <row r="15" spans="2:5">
      <c r="B15" s="13">
        <v>72</v>
      </c>
      <c r="C15" s="13" t="s">
        <v>28</v>
      </c>
      <c r="D15" s="13"/>
      <c r="E15" s="14" t="s">
        <v>3</v>
      </c>
    </row>
    <row r="16" spans="2:5">
      <c r="B16" s="13">
        <v>73</v>
      </c>
      <c r="C16" s="13" t="s">
        <v>29</v>
      </c>
      <c r="D16" s="13"/>
      <c r="E16" s="14" t="s">
        <v>5</v>
      </c>
    </row>
    <row r="17" spans="2:5">
      <c r="B17" s="13">
        <v>74</v>
      </c>
      <c r="C17" s="13" t="s">
        <v>30</v>
      </c>
      <c r="D17" s="13"/>
      <c r="E17" s="14" t="s">
        <v>4</v>
      </c>
    </row>
    <row r="18" spans="2:5">
      <c r="B18" s="13">
        <v>75</v>
      </c>
      <c r="C18" s="13" t="s">
        <v>31</v>
      </c>
      <c r="D18" s="13"/>
      <c r="E18" s="14" t="s">
        <v>1</v>
      </c>
    </row>
    <row r="19" spans="2:5">
      <c r="B19" s="13">
        <v>76</v>
      </c>
      <c r="C19" s="13" t="s">
        <v>32</v>
      </c>
      <c r="D19" s="13">
        <v>1</v>
      </c>
      <c r="E19" s="14" t="s">
        <v>6</v>
      </c>
    </row>
    <row r="20" spans="2:5">
      <c r="B20" s="13">
        <v>77</v>
      </c>
      <c r="C20" s="13" t="s">
        <v>33</v>
      </c>
      <c r="D20" s="13">
        <v>1</v>
      </c>
      <c r="E20" s="14" t="s">
        <v>7</v>
      </c>
    </row>
    <row r="21" spans="2:5">
      <c r="B21" s="13">
        <v>78</v>
      </c>
      <c r="C21" s="13" t="s">
        <v>34</v>
      </c>
      <c r="D21" s="13">
        <v>1</v>
      </c>
      <c r="E21" s="14" t="s">
        <v>8</v>
      </c>
    </row>
    <row r="22" spans="2:5">
      <c r="B22" s="13">
        <v>79</v>
      </c>
      <c r="C22" s="13" t="s">
        <v>35</v>
      </c>
      <c r="D22" s="13">
        <v>1</v>
      </c>
      <c r="E22" s="14" t="s">
        <v>9</v>
      </c>
    </row>
    <row r="23" spans="2:5">
      <c r="B23" s="13">
        <v>80</v>
      </c>
      <c r="C23" s="13" t="s">
        <v>36</v>
      </c>
      <c r="D23" s="13"/>
      <c r="E23" s="14" t="s">
        <v>10</v>
      </c>
    </row>
    <row r="24" spans="2:5">
      <c r="B24" s="13">
        <v>81</v>
      </c>
      <c r="C24" s="13" t="s">
        <v>28</v>
      </c>
      <c r="D24" s="13"/>
      <c r="E24" s="14" t="s">
        <v>3</v>
      </c>
    </row>
    <row r="25" spans="2:5">
      <c r="B25" s="13">
        <v>82</v>
      </c>
      <c r="C25" s="15">
        <v>408854</v>
      </c>
      <c r="D25" s="13"/>
      <c r="E25" s="14" t="s">
        <v>1</v>
      </c>
    </row>
    <row r="26" spans="2:5">
      <c r="B26" s="13">
        <v>83</v>
      </c>
      <c r="C26" s="13" t="s">
        <v>37</v>
      </c>
      <c r="D26" s="13"/>
      <c r="E26" s="14" t="s">
        <v>6</v>
      </c>
    </row>
    <row r="27" spans="2:5">
      <c r="B27" s="13">
        <v>84</v>
      </c>
      <c r="C27" s="13" t="s">
        <v>38</v>
      </c>
      <c r="D27" s="13"/>
      <c r="E27" s="14" t="s">
        <v>4</v>
      </c>
    </row>
    <row r="28" spans="2:5">
      <c r="B28" s="13">
        <v>85</v>
      </c>
      <c r="C28" s="13" t="s">
        <v>39</v>
      </c>
      <c r="D28" s="13"/>
      <c r="E28" s="14" t="s">
        <v>1</v>
      </c>
    </row>
    <row r="29" spans="2:5">
      <c r="B29" s="13">
        <v>86</v>
      </c>
      <c r="C29" s="13" t="s">
        <v>40</v>
      </c>
      <c r="D29" s="13"/>
      <c r="E29" s="14" t="s">
        <v>7</v>
      </c>
    </row>
    <row r="30" spans="2:5">
      <c r="B30" s="13">
        <v>87</v>
      </c>
      <c r="C30" s="13" t="s">
        <v>38</v>
      </c>
      <c r="D30" s="13"/>
      <c r="E30" s="14" t="s">
        <v>4</v>
      </c>
    </row>
    <row r="31" spans="2:5">
      <c r="B31" s="13">
        <v>88</v>
      </c>
      <c r="C31" s="13" t="s">
        <v>41</v>
      </c>
      <c r="D31" s="13"/>
      <c r="E31" s="14" t="s">
        <v>11</v>
      </c>
    </row>
    <row r="32" spans="2:5">
      <c r="B32" s="13">
        <v>89</v>
      </c>
      <c r="C32" s="13" t="s">
        <v>36</v>
      </c>
      <c r="D32" s="13"/>
      <c r="E32" s="14" t="s">
        <v>10</v>
      </c>
    </row>
    <row r="33" spans="2:5">
      <c r="B33" s="13">
        <v>90</v>
      </c>
      <c r="C33" s="13" t="s">
        <v>42</v>
      </c>
      <c r="D33" s="13"/>
      <c r="E33" s="14" t="s">
        <v>3</v>
      </c>
    </row>
    <row r="34" spans="2:5">
      <c r="B34" s="13">
        <v>91</v>
      </c>
      <c r="C34" s="13" t="s">
        <v>25</v>
      </c>
      <c r="D34" s="13"/>
      <c r="E34" s="14" t="s">
        <v>5</v>
      </c>
    </row>
    <row r="35" spans="2:5">
      <c r="B35" s="13">
        <v>92</v>
      </c>
      <c r="C35" s="13" t="s">
        <v>43</v>
      </c>
      <c r="D35" s="13"/>
      <c r="E35" s="14" t="s">
        <v>7</v>
      </c>
    </row>
    <row r="36" spans="2:5">
      <c r="B36" s="13">
        <v>93</v>
      </c>
      <c r="C36" s="15">
        <v>405880</v>
      </c>
      <c r="D36" s="13"/>
      <c r="E36" s="14" t="s">
        <v>7</v>
      </c>
    </row>
    <row r="37" spans="2:5">
      <c r="B37" s="13">
        <v>94</v>
      </c>
      <c r="C37" s="15">
        <v>205637</v>
      </c>
      <c r="D37" s="13"/>
      <c r="E37" s="14" t="s">
        <v>12</v>
      </c>
    </row>
    <row r="38" spans="2:5">
      <c r="B38" s="13">
        <v>95</v>
      </c>
      <c r="C38" s="15">
        <v>405879</v>
      </c>
      <c r="D38" s="13"/>
      <c r="E38" s="14" t="s">
        <v>7</v>
      </c>
    </row>
    <row r="39" spans="2:5">
      <c r="B39" s="13">
        <v>96</v>
      </c>
      <c r="C39" s="15">
        <v>202212</v>
      </c>
      <c r="D39" s="13"/>
      <c r="E39" s="14" t="s">
        <v>13</v>
      </c>
    </row>
    <row r="40" spans="2:5">
      <c r="B40" s="13">
        <v>97</v>
      </c>
      <c r="C40" s="13" t="s">
        <v>44</v>
      </c>
      <c r="D40" s="13"/>
      <c r="E40" s="14" t="s">
        <v>3</v>
      </c>
    </row>
    <row r="41" spans="2:5">
      <c r="B41" s="13">
        <v>98</v>
      </c>
      <c r="C41" s="13" t="s">
        <v>38</v>
      </c>
      <c r="D41" s="13"/>
      <c r="E41" s="14" t="s">
        <v>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431A47-F7FB-43BA-83E9-416A6F6F89CF}"/>
</file>

<file path=customXml/itemProps2.xml><?xml version="1.0" encoding="utf-8"?>
<ds:datastoreItem xmlns:ds="http://schemas.openxmlformats.org/officeDocument/2006/customXml" ds:itemID="{E6370AF2-D927-44F4-BE89-EF4E0B84A902}"/>
</file>

<file path=customXml/itemProps3.xml><?xml version="1.0" encoding="utf-8"?>
<ds:datastoreItem xmlns:ds="http://schemas.openxmlformats.org/officeDocument/2006/customXml" ds:itemID="{DEFB3732-573B-4C79-B604-63AE61AC28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2010-08-02T17:39:10Z</cp:lastPrinted>
  <dcterms:created xsi:type="dcterms:W3CDTF">2010-07-27T20:18:28Z</dcterms:created>
  <dcterms:modified xsi:type="dcterms:W3CDTF">2010-08-06T19:36:15Z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